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2.2_SO 01-15-03_SO 01-15-03 B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9" i="1" l="1"/>
  <c r="O99" i="1" s="1"/>
  <c r="I95" i="1"/>
  <c r="O95" i="1" s="1"/>
  <c r="O91" i="1"/>
  <c r="I91" i="1"/>
  <c r="I87" i="1"/>
  <c r="O87" i="1" s="1"/>
  <c r="I83" i="1"/>
  <c r="O83" i="1" s="1"/>
  <c r="I79" i="1"/>
  <c r="O79" i="1" s="1"/>
  <c r="O75" i="1"/>
  <c r="I75" i="1"/>
  <c r="I71" i="1"/>
  <c r="O71" i="1" s="1"/>
  <c r="I67" i="1"/>
  <c r="O67" i="1" s="1"/>
  <c r="I63" i="1"/>
  <c r="O63" i="1" s="1"/>
  <c r="O59" i="1"/>
  <c r="I59" i="1"/>
  <c r="I55" i="1"/>
  <c r="O55" i="1" s="1"/>
  <c r="I51" i="1"/>
  <c r="O51" i="1" s="1"/>
  <c r="I47" i="1"/>
  <c r="O47" i="1" s="1"/>
  <c r="O43" i="1"/>
  <c r="I43" i="1"/>
  <c r="I39" i="1"/>
  <c r="O39" i="1" s="1"/>
  <c r="I35" i="1"/>
  <c r="O35" i="1" s="1"/>
  <c r="I31" i="1"/>
  <c r="O31" i="1" s="1"/>
  <c r="O27" i="1"/>
  <c r="I27" i="1"/>
  <c r="I23" i="1"/>
  <c r="O23" i="1" s="1"/>
  <c r="I19" i="1"/>
  <c r="O19" i="1" s="1"/>
  <c r="I15" i="1"/>
  <c r="O15" i="1" s="1"/>
  <c r="O11" i="1"/>
  <c r="I11" i="1"/>
  <c r="Q10" i="1"/>
  <c r="I10" i="1" s="1"/>
  <c r="I3" i="1" s="1"/>
  <c r="R10" i="1" l="1"/>
  <c r="O10" i="1" s="1"/>
  <c r="O2" i="1" s="1"/>
</calcChain>
</file>

<file path=xl/sharedStrings.xml><?xml version="1.0" encoding="utf-8"?>
<sst xmlns="http://schemas.openxmlformats.org/spreadsheetml/2006/main" count="349" uniqueCount="127">
  <si>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</si>
  <si>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</si>
  <si>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</si>
  <si>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</si>
  <si>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</si>
  <si>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</si>
  <si>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</si>
  <si>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</si>
  <si>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SO 01-15-03 B</t>
  </si>
  <si>
    <t>0,00</t>
  </si>
  <si>
    <t>2</t>
  </si>
  <si>
    <t>O</t>
  </si>
  <si>
    <t>Objekt:</t>
  </si>
  <si>
    <t>D.2.2</t>
  </si>
  <si>
    <t>Pozemní objekty</t>
  </si>
  <si>
    <t>15,00</t>
  </si>
  <si>
    <t>O1</t>
  </si>
  <si>
    <t>SO 01-15-03</t>
  </si>
  <si>
    <t>TNS Čebín,  technologická budova - stavební úpravy</t>
  </si>
  <si>
    <t>21,00</t>
  </si>
  <si>
    <t>O2</t>
  </si>
  <si>
    <t>Rozpočet:</t>
  </si>
  <si>
    <t>TNS Čebín, technologická budova, část B-Klimatizace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</si>
  <si>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</si>
  <si>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</si>
  <si>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</si>
  <si>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</si>
  <si>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</si>
  <si>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</si>
  <si>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</si>
  <si>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</si>
  <si>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</si>
  <si>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</si>
  <si>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</si>
  <si>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</si>
  <si>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</si>
  <si>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</si>
  <si>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</si>
  <si>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</si>
  <si>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</si>
  <si>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</si>
  <si>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728311</t>
  </si>
  <si>
    <t>Zař.č.1 Chlazení a temperace technol.místn.a dohled.místn.</t>
  </si>
  <si>
    <t>P</t>
  </si>
  <si>
    <t>R-101</t>
  </si>
  <si>
    <t>90</t>
  </si>
  <si>
    <t>Venk.kondenz.VRF j.,Qch/Qt=22,4/25,2kW, N=4,5/5,9, 400/50, G=170kg,pol.1.01</t>
  </si>
  <si>
    <t>KUS</t>
  </si>
  <si>
    <t>PP</t>
  </si>
  <si>
    <t>Reverzibilní zdroj chladu a tepla</t>
  </si>
  <si>
    <t>VV</t>
  </si>
  <si>
    <t>viz soupis sestavení</t>
  </si>
  <si>
    <t>TS</t>
  </si>
  <si>
    <t>Položka obsahuje všechny náklady na montáž a materiál dodaného zařízení protikorozně ošetřeného podle TKP se všemi pomocnými doplňujícími součástmi a pracemi s použitím  mechanizmů.Cena položky je vč. Ostatních rozpočtových nákladů</t>
  </si>
  <si>
    <t>R-102</t>
  </si>
  <si>
    <t>Vnitřní nástěnná jednotka Qch=2,2kW,pol.1.02</t>
  </si>
  <si>
    <t>Vnitřní klimatizační jednotka</t>
  </si>
  <si>
    <t>R-103</t>
  </si>
  <si>
    <t>Vnitřní nástěnná jednotka Qch=2,8kW,pol.1.03</t>
  </si>
  <si>
    <t>R-104</t>
  </si>
  <si>
    <t>Vnitřní nástěnná jednotka Qch=5,6kW,pol.1.04</t>
  </si>
  <si>
    <t>R-105</t>
  </si>
  <si>
    <t>Čerpadlo kondenzátu</t>
  </si>
  <si>
    <t>Čerpadlo kondenzátu na střechu</t>
  </si>
  <si>
    <t>R-106</t>
  </si>
  <si>
    <t>Komunikační deska</t>
  </si>
  <si>
    <t>7</t>
  </si>
  <si>
    <t>R-107</t>
  </si>
  <si>
    <t>Cu rozbočka -vnitřní jednotky max.22,4kW</t>
  </si>
  <si>
    <t>Cu rozbočka-vnitřní jednotky max.22,4kW</t>
  </si>
  <si>
    <t>8</t>
  </si>
  <si>
    <t>R-108</t>
  </si>
  <si>
    <t>Kabelový ovladač barevný displej-white</t>
  </si>
  <si>
    <t>Kabelový ovladač   barevný displej-white</t>
  </si>
  <si>
    <t>R-109</t>
  </si>
  <si>
    <t>Signalizace porucha / chod</t>
  </si>
  <si>
    <t>R-110</t>
  </si>
  <si>
    <t>Vedení chladiva prům.6,35/12,7mm, R410A, tepel.izol., komunik.vedení</t>
  </si>
  <si>
    <t>BM</t>
  </si>
  <si>
    <t>Vedení chladiva prům.6,35/12,7mm,R410A</t>
  </si>
  <si>
    <t>11</t>
  </si>
  <si>
    <t>R-111</t>
  </si>
  <si>
    <t>Vedení chladiva prům.9,52/15,88mm, R410A, tepel.izol., komunik.vedení</t>
  </si>
  <si>
    <t>Vedení chladiva prům 9,52/15,88mm,R410A</t>
  </si>
  <si>
    <t>12</t>
  </si>
  <si>
    <t>R-112</t>
  </si>
  <si>
    <t>Vedení chladiva prům.9,52/19,05mm, R410A, tepel.izol., komunik.vedení</t>
  </si>
  <si>
    <t>Vedení chladiva prům 9,52/19,05mm,R410A</t>
  </si>
  <si>
    <t>13</t>
  </si>
  <si>
    <t>R-113</t>
  </si>
  <si>
    <t>Svod kondenzátu</t>
  </si>
  <si>
    <t>Potrubní umělohmotné potrubí dn25</t>
  </si>
  <si>
    <t>14</t>
  </si>
  <si>
    <t>R-114</t>
  </si>
  <si>
    <t>Sada pro ext. připojení - signalizace chodu- přenos do systému DDTS ŽDC</t>
  </si>
  <si>
    <t>Zajištěnost proti havárii</t>
  </si>
  <si>
    <t>15</t>
  </si>
  <si>
    <t>R-115</t>
  </si>
  <si>
    <t>Ochranný ocelový koš uzamykatelný proti loupeži</t>
  </si>
  <si>
    <t>Vyrobený z ocel.tyček</t>
  </si>
  <si>
    <t>16</t>
  </si>
  <si>
    <t>R-116</t>
  </si>
  <si>
    <t>Nosný nástěnný rám pro venkovní jednotku</t>
  </si>
  <si>
    <t>Konzola pro uchycení venk.kondenz.j.</t>
  </si>
  <si>
    <t>17</t>
  </si>
  <si>
    <t>R-117</t>
  </si>
  <si>
    <t>Zkouška těsnosti systému dle nařízení Evropského parlamentu</t>
  </si>
  <si>
    <t>Systémová zkouška těsnosti</t>
  </si>
  <si>
    <t>18</t>
  </si>
  <si>
    <t>R-118</t>
  </si>
  <si>
    <t>El.přímotop N=0,5 kW</t>
  </si>
  <si>
    <t>Záložní zdroj temperace na +10°C</t>
  </si>
  <si>
    <t>19</t>
  </si>
  <si>
    <t>R-119</t>
  </si>
  <si>
    <t>El.přímotop N=0,75 kW</t>
  </si>
  <si>
    <t>20</t>
  </si>
  <si>
    <t>R-120</t>
  </si>
  <si>
    <t>El.přímotop N=1,0 kW</t>
  </si>
  <si>
    <t>21</t>
  </si>
  <si>
    <t>R-121</t>
  </si>
  <si>
    <t>El.přímotop N=1,5 kW</t>
  </si>
  <si>
    <t>22</t>
  </si>
  <si>
    <t>R-122</t>
  </si>
  <si>
    <t>El.přímotop N=2,0 kW</t>
  </si>
  <si>
    <t>23</t>
  </si>
  <si>
    <t>R-123</t>
  </si>
  <si>
    <t>El.přímotop N=2,5 kW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</si>
</sst>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>
    <pageSetUpPr fitToPage="1"/>
  </sheetPr>
  <dimension ref="A1:R102"/>
  <sheetViews>
    <sheetView tabSelected="1" workbookViewId="0">
      <pane ySplit="9" topLeftCell="A10" activePane="bottomLeft" state="frozen"/>
      <selection pane="bottomLeft" activeCell="A10" sqref="A1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0+O10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0+I10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4" t="s">
        <v>12</v>
      </c>
      <c r="C5" s="5" t="s">
        <v>17</v>
      </c>
      <c r="D5" s="6"/>
      <c r="E5" s="7" t="s">
        <v>18</v>
      </c>
      <c r="F5" s="1"/>
      <c r="G5" s="1"/>
      <c r="H5" s="1"/>
      <c r="I5" s="1"/>
      <c r="O5" t="s">
        <v>19</v>
      </c>
      <c r="P5" t="s">
        <v>10</v>
      </c>
    </row>
    <row r="6" spans="1:18" ht="12.75" customHeight="1" x14ac:dyDescent="0.25">
      <c r="A6" t="s">
        <v>20</v>
      </c>
      <c r="B6" s="12" t="s">
        <v>21</v>
      </c>
      <c r="C6" s="13" t="s">
        <v>8</v>
      </c>
      <c r="D6" s="14"/>
      <c r="E6" s="15" t="s">
        <v>22</v>
      </c>
      <c r="F6" s="3"/>
      <c r="G6" s="3"/>
      <c r="H6" s="3"/>
      <c r="I6" s="3"/>
    </row>
    <row r="7" spans="1:18" ht="12.75" customHeight="1" x14ac:dyDescent="0.2">
      <c r="A7" s="16" t="s">
        <v>23</v>
      </c>
      <c r="B7" s="16" t="s">
        <v>24</v>
      </c>
      <c r="C7" s="16" t="s">
        <v>25</v>
      </c>
      <c r="D7" s="16" t="s">
        <v>26</v>
      </c>
      <c r="E7" s="16" t="s">
        <v>27</v>
      </c>
      <c r="F7" s="16" t="s">
        <v>28</v>
      </c>
      <c r="G7" s="16" t="s">
        <v>29</v>
      </c>
      <c r="H7" s="16" t="s">
        <v>30</v>
      </c>
      <c r="I7" s="16"/>
    </row>
    <row r="8" spans="1:18" ht="12.75" customHeight="1" x14ac:dyDescent="0.2">
      <c r="A8" s="16"/>
      <c r="B8" s="16"/>
      <c r="C8" s="16"/>
      <c r="D8" s="16"/>
      <c r="E8" s="16"/>
      <c r="F8" s="16"/>
      <c r="G8" s="16"/>
      <c r="H8" s="17" t="s">
        <v>31</v>
      </c>
      <c r="I8" s="17" t="s">
        <v>32</v>
      </c>
    </row>
    <row r="9" spans="1:18" ht="12.75" customHeight="1" x14ac:dyDescent="0.2">
      <c r="A9" s="17" t="s">
        <v>33</v>
      </c>
      <c r="B9" s="17" t="s">
        <v>34</v>
      </c>
      <c r="C9" s="17" t="s">
        <v>10</v>
      </c>
      <c r="D9" s="17" t="s">
        <v>2</v>
      </c>
      <c r="E9" s="17" t="s">
        <v>35</v>
      </c>
      <c r="F9" s="17" t="s">
        <v>36</v>
      </c>
      <c r="G9" s="17" t="s">
        <v>37</v>
      </c>
      <c r="H9" s="17" t="s">
        <v>38</v>
      </c>
      <c r="I9" s="17" t="s">
        <v>39</v>
      </c>
    </row>
    <row r="10" spans="1:18" ht="12.75" customHeight="1" x14ac:dyDescent="0.2">
      <c r="A10" s="18" t="s">
        <v>40</v>
      </c>
      <c r="B10" s="18"/>
      <c r="C10" s="19" t="s">
        <v>41</v>
      </c>
      <c r="D10" s="18"/>
      <c r="E10" s="20" t="s">
        <v>42</v>
      </c>
      <c r="F10" s="18"/>
      <c r="G10" s="18"/>
      <c r="H10" s="18"/>
      <c r="I10" s="21">
        <f>0+Q10</f>
        <v>0</v>
      </c>
      <c r="O10">
        <f>0+R10</f>
        <v>0</v>
      </c>
      <c r="Q10">
        <f>0+I11+I15+I19+I23+I27+I31+I35+I39+I43+I47+I51+I55+I59+I63+I67+I71+I75+I79+I83+I87+I91+I95+I99</f>
        <v>0</v>
      </c>
      <c r="R10">
        <f>0+O11+O15+O19+O23+O27+O31+O35+O39+O43+O47+O51+O55+O59+O63+O67+O71+O75+O79+O83+O87+O91+O95+O99</f>
        <v>0</v>
      </c>
    </row>
    <row r="11" spans="1:18" ht="25.5" x14ac:dyDescent="0.2">
      <c r="A11" s="22" t="s">
        <v>43</v>
      </c>
      <c r="B11" s="23" t="s">
        <v>34</v>
      </c>
      <c r="C11" s="23" t="s">
        <v>44</v>
      </c>
      <c r="D11" s="22" t="s">
        <v>45</v>
      </c>
      <c r="E11" s="24" t="s">
        <v>46</v>
      </c>
      <c r="F11" s="25" t="s">
        <v>47</v>
      </c>
      <c r="G11" s="26">
        <v>1</v>
      </c>
      <c r="H11" s="27">
        <v>0</v>
      </c>
      <c r="I11" s="27">
        <f>ROUND(ROUND(H11,2)*ROUND(G11,3),2)</f>
        <v>0</v>
      </c>
      <c r="O11">
        <f>(I11*21)/100</f>
        <v>0</v>
      </c>
      <c r="P11" t="s">
        <v>10</v>
      </c>
    </row>
    <row r="12" spans="1:18" x14ac:dyDescent="0.2">
      <c r="A12" s="28" t="s">
        <v>48</v>
      </c>
      <c r="E12" s="29" t="s">
        <v>49</v>
      </c>
    </row>
    <row r="13" spans="1:18" x14ac:dyDescent="0.2">
      <c r="A13" s="30" t="s">
        <v>50</v>
      </c>
      <c r="E13" s="31" t="s">
        <v>51</v>
      </c>
    </row>
    <row r="14" spans="1:18" ht="51" x14ac:dyDescent="0.2">
      <c r="A14" t="s">
        <v>52</v>
      </c>
      <c r="E14" s="29" t="s">
        <v>53</v>
      </c>
    </row>
    <row r="15" spans="1:18" x14ac:dyDescent="0.2">
      <c r="A15" s="22" t="s">
        <v>43</v>
      </c>
      <c r="B15" s="23" t="s">
        <v>10</v>
      </c>
      <c r="C15" s="23" t="s">
        <v>54</v>
      </c>
      <c r="D15" s="22" t="s">
        <v>45</v>
      </c>
      <c r="E15" s="24" t="s">
        <v>55</v>
      </c>
      <c r="F15" s="25" t="s">
        <v>47</v>
      </c>
      <c r="G15" s="26">
        <v>2</v>
      </c>
      <c r="H15" s="27">
        <v>0</v>
      </c>
      <c r="I15" s="27">
        <f>ROUND(ROUND(H15,2)*ROUND(G15,3),2)</f>
        <v>0</v>
      </c>
      <c r="O15">
        <f>(I15*21)/100</f>
        <v>0</v>
      </c>
      <c r="P15" t="s">
        <v>10</v>
      </c>
    </row>
    <row r="16" spans="1:18" x14ac:dyDescent="0.2">
      <c r="A16" s="28" t="s">
        <v>48</v>
      </c>
      <c r="E16" s="29" t="s">
        <v>56</v>
      </c>
    </row>
    <row r="17" spans="1:16" x14ac:dyDescent="0.2">
      <c r="A17" s="30" t="s">
        <v>50</v>
      </c>
      <c r="E17" s="31" t="s">
        <v>51</v>
      </c>
    </row>
    <row r="18" spans="1:16" ht="51" x14ac:dyDescent="0.2">
      <c r="A18" t="s">
        <v>52</v>
      </c>
      <c r="E18" s="29" t="s">
        <v>53</v>
      </c>
    </row>
    <row r="19" spans="1:16" x14ac:dyDescent="0.2">
      <c r="A19" s="22" t="s">
        <v>43</v>
      </c>
      <c r="B19" s="23" t="s">
        <v>2</v>
      </c>
      <c r="C19" s="23" t="s">
        <v>57</v>
      </c>
      <c r="D19" s="22" t="s">
        <v>45</v>
      </c>
      <c r="E19" s="24" t="s">
        <v>58</v>
      </c>
      <c r="F19" s="25" t="s">
        <v>47</v>
      </c>
      <c r="G19" s="26">
        <v>2</v>
      </c>
      <c r="H19" s="27">
        <v>0</v>
      </c>
      <c r="I19" s="27">
        <f>ROUND(ROUND(H19,2)*ROUND(G19,3),2)</f>
        <v>0</v>
      </c>
      <c r="O19">
        <f>(I19*21)/100</f>
        <v>0</v>
      </c>
      <c r="P19" t="s">
        <v>10</v>
      </c>
    </row>
    <row r="20" spans="1:16" x14ac:dyDescent="0.2">
      <c r="A20" s="28" t="s">
        <v>48</v>
      </c>
      <c r="E20" s="29" t="s">
        <v>56</v>
      </c>
    </row>
    <row r="21" spans="1:16" x14ac:dyDescent="0.2">
      <c r="A21" s="30" t="s">
        <v>50</v>
      </c>
      <c r="E21" s="31" t="s">
        <v>51</v>
      </c>
    </row>
    <row r="22" spans="1:16" ht="51" x14ac:dyDescent="0.2">
      <c r="A22" t="s">
        <v>52</v>
      </c>
      <c r="E22" s="29" t="s">
        <v>53</v>
      </c>
    </row>
    <row r="23" spans="1:16" x14ac:dyDescent="0.2">
      <c r="A23" s="22" t="s">
        <v>43</v>
      </c>
      <c r="B23" s="23" t="s">
        <v>35</v>
      </c>
      <c r="C23" s="23" t="s">
        <v>59</v>
      </c>
      <c r="D23" s="22" t="s">
        <v>45</v>
      </c>
      <c r="E23" s="24" t="s">
        <v>60</v>
      </c>
      <c r="F23" s="25" t="s">
        <v>47</v>
      </c>
      <c r="G23" s="26">
        <v>4</v>
      </c>
      <c r="H23" s="27">
        <v>0</v>
      </c>
      <c r="I23" s="27">
        <f>ROUND(ROUND(H23,2)*ROUND(G23,3),2)</f>
        <v>0</v>
      </c>
      <c r="O23">
        <f>(I23*21)/100</f>
        <v>0</v>
      </c>
      <c r="P23" t="s">
        <v>10</v>
      </c>
    </row>
    <row r="24" spans="1:16" x14ac:dyDescent="0.2">
      <c r="A24" s="28" t="s">
        <v>48</v>
      </c>
      <c r="E24" s="29" t="s">
        <v>56</v>
      </c>
    </row>
    <row r="25" spans="1:16" x14ac:dyDescent="0.2">
      <c r="A25" s="30" t="s">
        <v>50</v>
      </c>
      <c r="E25" s="31" t="s">
        <v>51</v>
      </c>
    </row>
    <row r="26" spans="1:16" ht="51" x14ac:dyDescent="0.2">
      <c r="A26" t="s">
        <v>52</v>
      </c>
      <c r="E26" s="29" t="s">
        <v>53</v>
      </c>
    </row>
    <row r="27" spans="1:16" x14ac:dyDescent="0.2">
      <c r="A27" s="22" t="s">
        <v>43</v>
      </c>
      <c r="B27" s="23" t="s">
        <v>36</v>
      </c>
      <c r="C27" s="23" t="s">
        <v>61</v>
      </c>
      <c r="D27" s="22" t="s">
        <v>45</v>
      </c>
      <c r="E27" s="24" t="s">
        <v>62</v>
      </c>
      <c r="F27" s="25" t="s">
        <v>47</v>
      </c>
      <c r="G27" s="26">
        <v>8</v>
      </c>
      <c r="H27" s="27">
        <v>0</v>
      </c>
      <c r="I27" s="27">
        <f>ROUND(ROUND(H27,2)*ROUND(G27,3),2)</f>
        <v>0</v>
      </c>
      <c r="O27">
        <f>(I27*21)/100</f>
        <v>0</v>
      </c>
      <c r="P27" t="s">
        <v>10</v>
      </c>
    </row>
    <row r="28" spans="1:16" x14ac:dyDescent="0.2">
      <c r="A28" s="28" t="s">
        <v>48</v>
      </c>
      <c r="E28" s="29" t="s">
        <v>63</v>
      </c>
    </row>
    <row r="29" spans="1:16" x14ac:dyDescent="0.2">
      <c r="A29" s="30" t="s">
        <v>50</v>
      </c>
      <c r="E29" s="31" t="s">
        <v>51</v>
      </c>
    </row>
    <row r="30" spans="1:16" ht="51" x14ac:dyDescent="0.2">
      <c r="A30" t="s">
        <v>52</v>
      </c>
      <c r="E30" s="29" t="s">
        <v>53</v>
      </c>
    </row>
    <row r="31" spans="1:16" x14ac:dyDescent="0.2">
      <c r="A31" s="22" t="s">
        <v>43</v>
      </c>
      <c r="B31" s="23" t="s">
        <v>37</v>
      </c>
      <c r="C31" s="23" t="s">
        <v>64</v>
      </c>
      <c r="D31" s="22" t="s">
        <v>45</v>
      </c>
      <c r="E31" s="24" t="s">
        <v>65</v>
      </c>
      <c r="F31" s="25" t="s">
        <v>47</v>
      </c>
      <c r="G31" s="26">
        <v>8</v>
      </c>
      <c r="H31" s="27">
        <v>0</v>
      </c>
      <c r="I31" s="27">
        <f>ROUND(ROUND(H31,2)*ROUND(G31,3),2)</f>
        <v>0</v>
      </c>
      <c r="O31">
        <f>(I31*21)/100</f>
        <v>0</v>
      </c>
      <c r="P31" t="s">
        <v>10</v>
      </c>
    </row>
    <row r="32" spans="1:16" x14ac:dyDescent="0.2">
      <c r="A32" s="28" t="s">
        <v>48</v>
      </c>
      <c r="E32" s="29" t="s">
        <v>65</v>
      </c>
    </row>
    <row r="33" spans="1:16" x14ac:dyDescent="0.2">
      <c r="A33" s="30" t="s">
        <v>50</v>
      </c>
      <c r="E33" s="31" t="s">
        <v>51</v>
      </c>
    </row>
    <row r="34" spans="1:16" ht="51" x14ac:dyDescent="0.2">
      <c r="A34" t="s">
        <v>52</v>
      </c>
      <c r="E34" s="29" t="s">
        <v>53</v>
      </c>
    </row>
    <row r="35" spans="1:16" x14ac:dyDescent="0.2">
      <c r="A35" s="22" t="s">
        <v>43</v>
      </c>
      <c r="B35" s="23" t="s">
        <v>66</v>
      </c>
      <c r="C35" s="23" t="s">
        <v>67</v>
      </c>
      <c r="D35" s="22" t="s">
        <v>45</v>
      </c>
      <c r="E35" s="24" t="s">
        <v>68</v>
      </c>
      <c r="F35" s="25" t="s">
        <v>47</v>
      </c>
      <c r="G35" s="26">
        <v>5</v>
      </c>
      <c r="H35" s="27">
        <v>0</v>
      </c>
      <c r="I35" s="27">
        <f>ROUND(ROUND(H35,2)*ROUND(G35,3),2)</f>
        <v>0</v>
      </c>
      <c r="O35">
        <f>(I35*21)/100</f>
        <v>0</v>
      </c>
      <c r="P35" t="s">
        <v>10</v>
      </c>
    </row>
    <row r="36" spans="1:16" x14ac:dyDescent="0.2">
      <c r="A36" s="28" t="s">
        <v>48</v>
      </c>
      <c r="E36" s="29" t="s">
        <v>69</v>
      </c>
    </row>
    <row r="37" spans="1:16" x14ac:dyDescent="0.2">
      <c r="A37" s="30" t="s">
        <v>50</v>
      </c>
      <c r="E37" s="31" t="s">
        <v>51</v>
      </c>
    </row>
    <row r="38" spans="1:16" ht="51" x14ac:dyDescent="0.2">
      <c r="A38" t="s">
        <v>52</v>
      </c>
      <c r="E38" s="29" t="s">
        <v>53</v>
      </c>
    </row>
    <row r="39" spans="1:16" x14ac:dyDescent="0.2">
      <c r="A39" s="22" t="s">
        <v>43</v>
      </c>
      <c r="B39" s="23" t="s">
        <v>70</v>
      </c>
      <c r="C39" s="23" t="s">
        <v>71</v>
      </c>
      <c r="D39" s="22" t="s">
        <v>45</v>
      </c>
      <c r="E39" s="24" t="s">
        <v>72</v>
      </c>
      <c r="F39" s="25" t="s">
        <v>47</v>
      </c>
      <c r="G39" s="26">
        <v>5</v>
      </c>
      <c r="H39" s="27">
        <v>0</v>
      </c>
      <c r="I39" s="27">
        <f>ROUND(ROUND(H39,2)*ROUND(G39,3),2)</f>
        <v>0</v>
      </c>
      <c r="O39">
        <f>(I39*21)/100</f>
        <v>0</v>
      </c>
      <c r="P39" t="s">
        <v>10</v>
      </c>
    </row>
    <row r="40" spans="1:16" x14ac:dyDescent="0.2">
      <c r="A40" s="28" t="s">
        <v>48</v>
      </c>
      <c r="E40" s="29" t="s">
        <v>73</v>
      </c>
    </row>
    <row r="41" spans="1:16" x14ac:dyDescent="0.2">
      <c r="A41" s="30" t="s">
        <v>50</v>
      </c>
      <c r="E41" s="31" t="s">
        <v>51</v>
      </c>
    </row>
    <row r="42" spans="1:16" ht="51" x14ac:dyDescent="0.2">
      <c r="A42" t="s">
        <v>52</v>
      </c>
      <c r="E42" s="29" t="s">
        <v>53</v>
      </c>
    </row>
    <row r="43" spans="1:16" x14ac:dyDescent="0.2">
      <c r="A43" s="22" t="s">
        <v>43</v>
      </c>
      <c r="B43" s="23" t="s">
        <v>38</v>
      </c>
      <c r="C43" s="23" t="s">
        <v>74</v>
      </c>
      <c r="D43" s="22" t="s">
        <v>45</v>
      </c>
      <c r="E43" s="24" t="s">
        <v>75</v>
      </c>
      <c r="F43" s="25" t="s">
        <v>47</v>
      </c>
      <c r="G43" s="26">
        <v>8</v>
      </c>
      <c r="H43" s="27">
        <v>0</v>
      </c>
      <c r="I43" s="27">
        <f>ROUND(ROUND(H43,2)*ROUND(G43,3),2)</f>
        <v>0</v>
      </c>
      <c r="O43">
        <f>(I43*21)/100</f>
        <v>0</v>
      </c>
      <c r="P43" t="s">
        <v>10</v>
      </c>
    </row>
    <row r="44" spans="1:16" x14ac:dyDescent="0.2">
      <c r="A44" s="28" t="s">
        <v>48</v>
      </c>
      <c r="E44" s="29" t="s">
        <v>75</v>
      </c>
    </row>
    <row r="45" spans="1:16" x14ac:dyDescent="0.2">
      <c r="A45" s="30" t="s">
        <v>50</v>
      </c>
      <c r="E45" s="31" t="s">
        <v>51</v>
      </c>
    </row>
    <row r="46" spans="1:16" ht="51" x14ac:dyDescent="0.2">
      <c r="A46" t="s">
        <v>52</v>
      </c>
      <c r="E46" s="29" t="s">
        <v>53</v>
      </c>
    </row>
    <row r="47" spans="1:16" x14ac:dyDescent="0.2">
      <c r="A47" s="22" t="s">
        <v>43</v>
      </c>
      <c r="B47" s="23" t="s">
        <v>39</v>
      </c>
      <c r="C47" s="23" t="s">
        <v>76</v>
      </c>
      <c r="D47" s="22" t="s">
        <v>45</v>
      </c>
      <c r="E47" s="24" t="s">
        <v>77</v>
      </c>
      <c r="F47" s="25" t="s">
        <v>78</v>
      </c>
      <c r="G47" s="26">
        <v>12</v>
      </c>
      <c r="H47" s="27">
        <v>0</v>
      </c>
      <c r="I47" s="27">
        <f>ROUND(ROUND(H47,2)*ROUND(G47,3),2)</f>
        <v>0</v>
      </c>
      <c r="O47">
        <f>(I47*21)/100</f>
        <v>0</v>
      </c>
      <c r="P47" t="s">
        <v>10</v>
      </c>
    </row>
    <row r="48" spans="1:16" x14ac:dyDescent="0.2">
      <c r="A48" s="28" t="s">
        <v>48</v>
      </c>
      <c r="E48" s="29" t="s">
        <v>79</v>
      </c>
    </row>
    <row r="49" spans="1:16" x14ac:dyDescent="0.2">
      <c r="A49" s="30" t="s">
        <v>50</v>
      </c>
      <c r="E49" s="31" t="s">
        <v>51</v>
      </c>
    </row>
    <row r="50" spans="1:16" ht="51" x14ac:dyDescent="0.2">
      <c r="A50" t="s">
        <v>52</v>
      </c>
      <c r="E50" s="29" t="s">
        <v>53</v>
      </c>
    </row>
    <row r="51" spans="1:16" x14ac:dyDescent="0.2">
      <c r="A51" s="22" t="s">
        <v>43</v>
      </c>
      <c r="B51" s="23" t="s">
        <v>80</v>
      </c>
      <c r="C51" s="23" t="s">
        <v>81</v>
      </c>
      <c r="D51" s="22" t="s">
        <v>45</v>
      </c>
      <c r="E51" s="24" t="s">
        <v>82</v>
      </c>
      <c r="F51" s="25" t="s">
        <v>78</v>
      </c>
      <c r="G51" s="26">
        <v>15</v>
      </c>
      <c r="H51" s="27">
        <v>0</v>
      </c>
      <c r="I51" s="27">
        <f>ROUND(ROUND(H51,2)*ROUND(G51,3),2)</f>
        <v>0</v>
      </c>
      <c r="O51">
        <f>(I51*21)/100</f>
        <v>0</v>
      </c>
      <c r="P51" t="s">
        <v>10</v>
      </c>
    </row>
    <row r="52" spans="1:16" x14ac:dyDescent="0.2">
      <c r="A52" s="28" t="s">
        <v>48</v>
      </c>
      <c r="E52" s="29" t="s">
        <v>83</v>
      </c>
    </row>
    <row r="53" spans="1:16" x14ac:dyDescent="0.2">
      <c r="A53" s="30" t="s">
        <v>50</v>
      </c>
      <c r="E53" s="31" t="s">
        <v>51</v>
      </c>
    </row>
    <row r="54" spans="1:16" ht="51" x14ac:dyDescent="0.2">
      <c r="A54" t="s">
        <v>52</v>
      </c>
      <c r="E54" s="29" t="s">
        <v>53</v>
      </c>
    </row>
    <row r="55" spans="1:16" x14ac:dyDescent="0.2">
      <c r="A55" s="22" t="s">
        <v>43</v>
      </c>
      <c r="B55" s="23" t="s">
        <v>84</v>
      </c>
      <c r="C55" s="23" t="s">
        <v>85</v>
      </c>
      <c r="D55" s="22" t="s">
        <v>45</v>
      </c>
      <c r="E55" s="24" t="s">
        <v>86</v>
      </c>
      <c r="F55" s="25" t="s">
        <v>78</v>
      </c>
      <c r="G55" s="26">
        <v>17</v>
      </c>
      <c r="H55" s="27">
        <v>0</v>
      </c>
      <c r="I55" s="27">
        <f>ROUND(ROUND(H55,2)*ROUND(G55,3),2)</f>
        <v>0</v>
      </c>
      <c r="O55">
        <f>(I55*21)/100</f>
        <v>0</v>
      </c>
      <c r="P55" t="s">
        <v>10</v>
      </c>
    </row>
    <row r="56" spans="1:16" x14ac:dyDescent="0.2">
      <c r="A56" s="28" t="s">
        <v>48</v>
      </c>
      <c r="E56" s="29" t="s">
        <v>87</v>
      </c>
    </row>
    <row r="57" spans="1:16" x14ac:dyDescent="0.2">
      <c r="A57" s="30" t="s">
        <v>50</v>
      </c>
      <c r="E57" s="31" t="s">
        <v>51</v>
      </c>
    </row>
    <row r="58" spans="1:16" ht="51" x14ac:dyDescent="0.2">
      <c r="A58" t="s">
        <v>52</v>
      </c>
      <c r="E58" s="29" t="s">
        <v>53</v>
      </c>
    </row>
    <row r="59" spans="1:16" x14ac:dyDescent="0.2">
      <c r="A59" s="22" t="s">
        <v>43</v>
      </c>
      <c r="B59" s="23" t="s">
        <v>88</v>
      </c>
      <c r="C59" s="23" t="s">
        <v>89</v>
      </c>
      <c r="D59" s="22" t="s">
        <v>45</v>
      </c>
      <c r="E59" s="24" t="s">
        <v>90</v>
      </c>
      <c r="F59" s="25" t="s">
        <v>78</v>
      </c>
      <c r="G59" s="26">
        <v>28</v>
      </c>
      <c r="H59" s="27">
        <v>0</v>
      </c>
      <c r="I59" s="27">
        <f>ROUND(ROUND(H59,2)*ROUND(G59,3),2)</f>
        <v>0</v>
      </c>
      <c r="O59">
        <f>(I59*21)/100</f>
        <v>0</v>
      </c>
      <c r="P59" t="s">
        <v>10</v>
      </c>
    </row>
    <row r="60" spans="1:16" x14ac:dyDescent="0.2">
      <c r="A60" s="28" t="s">
        <v>48</v>
      </c>
      <c r="E60" s="29" t="s">
        <v>91</v>
      </c>
    </row>
    <row r="61" spans="1:16" x14ac:dyDescent="0.2">
      <c r="A61" s="30" t="s">
        <v>50</v>
      </c>
      <c r="E61" s="31" t="s">
        <v>51</v>
      </c>
    </row>
    <row r="62" spans="1:16" ht="51" x14ac:dyDescent="0.2">
      <c r="A62" t="s">
        <v>52</v>
      </c>
      <c r="E62" s="29" t="s">
        <v>53</v>
      </c>
    </row>
    <row r="63" spans="1:16" x14ac:dyDescent="0.2">
      <c r="A63" s="22" t="s">
        <v>43</v>
      </c>
      <c r="B63" s="23" t="s">
        <v>92</v>
      </c>
      <c r="C63" s="23" t="s">
        <v>93</v>
      </c>
      <c r="D63" s="22" t="s">
        <v>45</v>
      </c>
      <c r="E63" s="24" t="s">
        <v>94</v>
      </c>
      <c r="F63" s="25" t="s">
        <v>47</v>
      </c>
      <c r="G63" s="26">
        <v>1</v>
      </c>
      <c r="H63" s="27">
        <v>0</v>
      </c>
      <c r="I63" s="27">
        <f>ROUND(ROUND(H63,2)*ROUND(G63,3),2)</f>
        <v>0</v>
      </c>
      <c r="O63">
        <f>(I63*21)/100</f>
        <v>0</v>
      </c>
      <c r="P63" t="s">
        <v>10</v>
      </c>
    </row>
    <row r="64" spans="1:16" x14ac:dyDescent="0.2">
      <c r="A64" s="28" t="s">
        <v>48</v>
      </c>
      <c r="E64" s="29" t="s">
        <v>95</v>
      </c>
    </row>
    <row r="65" spans="1:16" x14ac:dyDescent="0.2">
      <c r="A65" s="30" t="s">
        <v>50</v>
      </c>
      <c r="E65" s="31" t="s">
        <v>51</v>
      </c>
    </row>
    <row r="66" spans="1:16" ht="51" x14ac:dyDescent="0.2">
      <c r="A66" t="s">
        <v>52</v>
      </c>
      <c r="E66" s="29" t="s">
        <v>53</v>
      </c>
    </row>
    <row r="67" spans="1:16" x14ac:dyDescent="0.2">
      <c r="A67" s="22" t="s">
        <v>43</v>
      </c>
      <c r="B67" s="23" t="s">
        <v>96</v>
      </c>
      <c r="C67" s="23" t="s">
        <v>97</v>
      </c>
      <c r="D67" s="22" t="s">
        <v>45</v>
      </c>
      <c r="E67" s="24" t="s">
        <v>98</v>
      </c>
      <c r="F67" s="25" t="s">
        <v>47</v>
      </c>
      <c r="G67" s="26">
        <v>1</v>
      </c>
      <c r="H67" s="27">
        <v>0</v>
      </c>
      <c r="I67" s="27">
        <f>ROUND(ROUND(H67,2)*ROUND(G67,3),2)</f>
        <v>0</v>
      </c>
      <c r="O67">
        <f>(I67*21)/100</f>
        <v>0</v>
      </c>
      <c r="P67" t="s">
        <v>10</v>
      </c>
    </row>
    <row r="68" spans="1:16" x14ac:dyDescent="0.2">
      <c r="A68" s="28" t="s">
        <v>48</v>
      </c>
      <c r="E68" s="29" t="s">
        <v>99</v>
      </c>
    </row>
    <row r="69" spans="1:16" x14ac:dyDescent="0.2">
      <c r="A69" s="30" t="s">
        <v>50</v>
      </c>
      <c r="E69" s="31" t="s">
        <v>51</v>
      </c>
    </row>
    <row r="70" spans="1:16" ht="51" x14ac:dyDescent="0.2">
      <c r="A70" t="s">
        <v>52</v>
      </c>
      <c r="E70" s="29" t="s">
        <v>53</v>
      </c>
    </row>
    <row r="71" spans="1:16" x14ac:dyDescent="0.2">
      <c r="A71" s="22" t="s">
        <v>43</v>
      </c>
      <c r="B71" s="23" t="s">
        <v>100</v>
      </c>
      <c r="C71" s="23" t="s">
        <v>101</v>
      </c>
      <c r="D71" s="22" t="s">
        <v>45</v>
      </c>
      <c r="E71" s="24" t="s">
        <v>102</v>
      </c>
      <c r="F71" s="25" t="s">
        <v>47</v>
      </c>
      <c r="G71" s="26">
        <v>1</v>
      </c>
      <c r="H71" s="27">
        <v>0</v>
      </c>
      <c r="I71" s="27">
        <f>ROUND(ROUND(H71,2)*ROUND(G71,3),2)</f>
        <v>0</v>
      </c>
      <c r="O71">
        <f>(I71*21)/100</f>
        <v>0</v>
      </c>
      <c r="P71" t="s">
        <v>10</v>
      </c>
    </row>
    <row r="72" spans="1:16" x14ac:dyDescent="0.2">
      <c r="A72" s="28" t="s">
        <v>48</v>
      </c>
      <c r="E72" s="29" t="s">
        <v>103</v>
      </c>
    </row>
    <row r="73" spans="1:16" x14ac:dyDescent="0.2">
      <c r="A73" s="30" t="s">
        <v>50</v>
      </c>
      <c r="E73" s="31" t="s">
        <v>51</v>
      </c>
    </row>
    <row r="74" spans="1:16" ht="51" x14ac:dyDescent="0.2">
      <c r="A74" t="s">
        <v>52</v>
      </c>
      <c r="E74" s="29" t="s">
        <v>53</v>
      </c>
    </row>
    <row r="75" spans="1:16" x14ac:dyDescent="0.2">
      <c r="A75" s="22" t="s">
        <v>43</v>
      </c>
      <c r="B75" s="23" t="s">
        <v>104</v>
      </c>
      <c r="C75" s="23" t="s">
        <v>105</v>
      </c>
      <c r="D75" s="22" t="s">
        <v>45</v>
      </c>
      <c r="E75" s="24" t="s">
        <v>106</v>
      </c>
      <c r="F75" s="25" t="s">
        <v>47</v>
      </c>
      <c r="G75" s="26">
        <v>1</v>
      </c>
      <c r="H75" s="27">
        <v>0</v>
      </c>
      <c r="I75" s="27">
        <f>ROUND(ROUND(H75,2)*ROUND(G75,3),2)</f>
        <v>0</v>
      </c>
      <c r="O75">
        <f>(I75*21)/100</f>
        <v>0</v>
      </c>
      <c r="P75" t="s">
        <v>10</v>
      </c>
    </row>
    <row r="76" spans="1:16" x14ac:dyDescent="0.2">
      <c r="A76" s="28" t="s">
        <v>48</v>
      </c>
      <c r="E76" s="29" t="s">
        <v>107</v>
      </c>
    </row>
    <row r="77" spans="1:16" x14ac:dyDescent="0.2">
      <c r="A77" s="30" t="s">
        <v>50</v>
      </c>
      <c r="E77" s="31" t="s">
        <v>51</v>
      </c>
    </row>
    <row r="78" spans="1:16" ht="51" x14ac:dyDescent="0.2">
      <c r="A78" t="s">
        <v>52</v>
      </c>
      <c r="E78" s="29" t="s">
        <v>53</v>
      </c>
    </row>
    <row r="79" spans="1:16" x14ac:dyDescent="0.2">
      <c r="A79" s="22" t="s">
        <v>43</v>
      </c>
      <c r="B79" s="23" t="s">
        <v>108</v>
      </c>
      <c r="C79" s="23" t="s">
        <v>109</v>
      </c>
      <c r="D79" s="22" t="s">
        <v>45</v>
      </c>
      <c r="E79" s="24" t="s">
        <v>110</v>
      </c>
      <c r="F79" s="25" t="s">
        <v>47</v>
      </c>
      <c r="G79" s="26">
        <v>1</v>
      </c>
      <c r="H79" s="27">
        <v>0</v>
      </c>
      <c r="I79" s="27">
        <f>ROUND(ROUND(H79,2)*ROUND(G79,3),2)</f>
        <v>0</v>
      </c>
      <c r="O79">
        <f>(I79*21)/100</f>
        <v>0</v>
      </c>
      <c r="P79" t="s">
        <v>10</v>
      </c>
    </row>
    <row r="80" spans="1:16" x14ac:dyDescent="0.2">
      <c r="A80" s="28" t="s">
        <v>48</v>
      </c>
      <c r="E80" s="29" t="s">
        <v>111</v>
      </c>
    </row>
    <row r="81" spans="1:16" x14ac:dyDescent="0.2">
      <c r="A81" s="30" t="s">
        <v>50</v>
      </c>
      <c r="E81" s="31" t="s">
        <v>51</v>
      </c>
    </row>
    <row r="82" spans="1:16" ht="51" x14ac:dyDescent="0.2">
      <c r="A82" t="s">
        <v>52</v>
      </c>
      <c r="E82" s="29" t="s">
        <v>53</v>
      </c>
    </row>
    <row r="83" spans="1:16" x14ac:dyDescent="0.2">
      <c r="A83" s="22" t="s">
        <v>43</v>
      </c>
      <c r="B83" s="23" t="s">
        <v>112</v>
      </c>
      <c r="C83" s="23" t="s">
        <v>113</v>
      </c>
      <c r="D83" s="22" t="s">
        <v>45</v>
      </c>
      <c r="E83" s="24" t="s">
        <v>114</v>
      </c>
      <c r="F83" s="25" t="s">
        <v>47</v>
      </c>
      <c r="G83" s="26">
        <v>1</v>
      </c>
      <c r="H83" s="27">
        <v>0</v>
      </c>
      <c r="I83" s="27">
        <f>ROUND(ROUND(H83,2)*ROUND(G83,3),2)</f>
        <v>0</v>
      </c>
      <c r="O83">
        <f>(I83*21)/100</f>
        <v>0</v>
      </c>
      <c r="P83" t="s">
        <v>10</v>
      </c>
    </row>
    <row r="84" spans="1:16" x14ac:dyDescent="0.2">
      <c r="A84" s="28" t="s">
        <v>48</v>
      </c>
      <c r="E84" s="29" t="s">
        <v>111</v>
      </c>
    </row>
    <row r="85" spans="1:16" x14ac:dyDescent="0.2">
      <c r="A85" s="30" t="s">
        <v>50</v>
      </c>
      <c r="E85" s="31" t="s">
        <v>51</v>
      </c>
    </row>
    <row r="86" spans="1:16" ht="51" x14ac:dyDescent="0.2">
      <c r="A86" t="s">
        <v>52</v>
      </c>
      <c r="E86" s="29" t="s">
        <v>53</v>
      </c>
    </row>
    <row r="87" spans="1:16" x14ac:dyDescent="0.2">
      <c r="A87" s="22" t="s">
        <v>43</v>
      </c>
      <c r="B87" s="23" t="s">
        <v>115</v>
      </c>
      <c r="C87" s="23" t="s">
        <v>116</v>
      </c>
      <c r="D87" s="22" t="s">
        <v>45</v>
      </c>
      <c r="E87" s="24" t="s">
        <v>117</v>
      </c>
      <c r="F87" s="25" t="s">
        <v>47</v>
      </c>
      <c r="G87" s="26">
        <v>1</v>
      </c>
      <c r="H87" s="27">
        <v>0</v>
      </c>
      <c r="I87" s="27">
        <f>ROUND(ROUND(H87,2)*ROUND(G87,3),2)</f>
        <v>0</v>
      </c>
      <c r="O87">
        <f>(I87*21)/100</f>
        <v>0</v>
      </c>
      <c r="P87" t="s">
        <v>10</v>
      </c>
    </row>
    <row r="88" spans="1:16" x14ac:dyDescent="0.2">
      <c r="A88" s="28" t="s">
        <v>48</v>
      </c>
      <c r="E88" s="29" t="s">
        <v>111</v>
      </c>
    </row>
    <row r="89" spans="1:16" x14ac:dyDescent="0.2">
      <c r="A89" s="30" t="s">
        <v>50</v>
      </c>
      <c r="E89" s="31" t="s">
        <v>51</v>
      </c>
    </row>
    <row r="90" spans="1:16" ht="51" x14ac:dyDescent="0.2">
      <c r="A90" t="s">
        <v>52</v>
      </c>
      <c r="E90" s="29" t="s">
        <v>53</v>
      </c>
    </row>
    <row r="91" spans="1:16" x14ac:dyDescent="0.2">
      <c r="A91" s="22" t="s">
        <v>43</v>
      </c>
      <c r="B91" s="23" t="s">
        <v>118</v>
      </c>
      <c r="C91" s="23" t="s">
        <v>119</v>
      </c>
      <c r="D91" s="22" t="s">
        <v>45</v>
      </c>
      <c r="E91" s="24" t="s">
        <v>120</v>
      </c>
      <c r="F91" s="25" t="s">
        <v>47</v>
      </c>
      <c r="G91" s="26">
        <v>5</v>
      </c>
      <c r="H91" s="27">
        <v>0</v>
      </c>
      <c r="I91" s="27">
        <f>ROUND(ROUND(H91,2)*ROUND(G91,3),2)</f>
        <v>0</v>
      </c>
      <c r="O91">
        <f>(I91*21)/100</f>
        <v>0</v>
      </c>
      <c r="P91" t="s">
        <v>10</v>
      </c>
    </row>
    <row r="92" spans="1:16" x14ac:dyDescent="0.2">
      <c r="A92" s="28" t="s">
        <v>48</v>
      </c>
      <c r="E92" s="29" t="s">
        <v>111</v>
      </c>
    </row>
    <row r="93" spans="1:16" x14ac:dyDescent="0.2">
      <c r="A93" s="30" t="s">
        <v>50</v>
      </c>
      <c r="E93" s="31" t="s">
        <v>51</v>
      </c>
    </row>
    <row r="94" spans="1:16" ht="51" x14ac:dyDescent="0.2">
      <c r="A94" t="s">
        <v>52</v>
      </c>
      <c r="E94" s="29" t="s">
        <v>53</v>
      </c>
    </row>
    <row r="95" spans="1:16" x14ac:dyDescent="0.2">
      <c r="A95" s="22" t="s">
        <v>43</v>
      </c>
      <c r="B95" s="23" t="s">
        <v>121</v>
      </c>
      <c r="C95" s="23" t="s">
        <v>122</v>
      </c>
      <c r="D95" s="22" t="s">
        <v>45</v>
      </c>
      <c r="E95" s="24" t="s">
        <v>123</v>
      </c>
      <c r="F95" s="25" t="s">
        <v>47</v>
      </c>
      <c r="G95" s="26">
        <v>6</v>
      </c>
      <c r="H95" s="27">
        <v>0</v>
      </c>
      <c r="I95" s="27">
        <f>ROUND(ROUND(H95,2)*ROUND(G95,3),2)</f>
        <v>0</v>
      </c>
      <c r="O95">
        <f>(I95*21)/100</f>
        <v>0</v>
      </c>
      <c r="P95" t="s">
        <v>10</v>
      </c>
    </row>
    <row r="96" spans="1:16" x14ac:dyDescent="0.2">
      <c r="A96" s="28" t="s">
        <v>48</v>
      </c>
      <c r="E96" s="29" t="s">
        <v>111</v>
      </c>
    </row>
    <row r="97" spans="1:16" x14ac:dyDescent="0.2">
      <c r="A97" s="30" t="s">
        <v>50</v>
      </c>
      <c r="E97" s="31" t="s">
        <v>51</v>
      </c>
    </row>
    <row r="98" spans="1:16" ht="51" x14ac:dyDescent="0.2">
      <c r="A98" t="s">
        <v>52</v>
      </c>
      <c r="E98" s="29" t="s">
        <v>53</v>
      </c>
    </row>
    <row r="99" spans="1:16" x14ac:dyDescent="0.2">
      <c r="A99" s="22" t="s">
        <v>43</v>
      </c>
      <c r="B99" s="23" t="s">
        <v>124</v>
      </c>
      <c r="C99" s="23" t="s">
        <v>125</v>
      </c>
      <c r="D99" s="22" t="s">
        <v>45</v>
      </c>
      <c r="E99" s="24" t="s">
        <v>126</v>
      </c>
      <c r="F99" s="25" t="s">
        <v>47</v>
      </c>
      <c r="G99" s="26">
        <v>2</v>
      </c>
      <c r="H99" s="27">
        <v>0</v>
      </c>
      <c r="I99" s="27">
        <f>ROUND(ROUND(H99,2)*ROUND(G99,3),2)</f>
        <v>0</v>
      </c>
      <c r="O99">
        <f>(I99*21)/100</f>
        <v>0</v>
      </c>
      <c r="P99" t="s">
        <v>10</v>
      </c>
    </row>
    <row r="100" spans="1:16" x14ac:dyDescent="0.2">
      <c r="A100" s="28" t="s">
        <v>48</v>
      </c>
      <c r="E100" s="29" t="s">
        <v>111</v>
      </c>
    </row>
    <row r="101" spans="1:16" x14ac:dyDescent="0.2">
      <c r="A101" s="30" t="s">
        <v>50</v>
      </c>
      <c r="E101" s="31" t="s">
        <v>51</v>
      </c>
    </row>
    <row r="102" spans="1:16" ht="51" x14ac:dyDescent="0.2">
      <c r="A102" t="s">
        <v>52</v>
      </c>
      <c r="E102" s="29" t="s">
        <v>53</v>
      </c>
    </row>
  </sheetData>
  <mergeCells count="12">
    <mergeCell ref="E7:E8"/>
    <mergeCell ref="F7:F8"/>
    <mergeCell ref="G7:G8"/>
    <mergeCell ref="H7:I7"/>
    <mergeCell ref="C3:D3"/>
    <mergeCell ref="C4:D4"/>
    <mergeCell ref="C5:D5"/>
    <mergeCell ref="C6:D6"/>
    <mergeCell ref="A7:A8"/>
    <mergeCell ref="B7:B8"/>
    <mergeCell ref="C7:C8"/>
    <mergeCell ref="D7:D8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D.2.2_SO 01-15-03_SO 01-15-03 B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2020-10-17T09:08:51Z</dcterms:created>
  <dcterms:modified xsi:type="dcterms:W3CDTF">2020-10-17T09:08:52Z</dcterms:modified>
</cp:coreProperties>
</file>